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asan\OneDrive\デスクトップ\緑区ホームページ\daburusu\R7\"/>
    </mc:Choice>
  </mc:AlternateContent>
  <xr:revisionPtr revIDLastSave="0" documentId="8_{A803EABC-7EA1-4FD7-9048-DF9D7FEDB768}" xr6:coauthVersionLast="47" xr6:coauthVersionMax="47" xr10:uidLastSave="{00000000-0000-0000-0000-000000000000}"/>
  <bookViews>
    <workbookView xWindow="-108" yWindow="-108" windowWidth="23256" windowHeight="12456" xr2:uid="{1A5A9F2A-4C24-47FD-834F-88332C1F4A79}"/>
  </bookViews>
  <sheets>
    <sheet name="申込書" sheetId="1" r:id="rId1"/>
  </sheets>
  <definedNames>
    <definedName name="_xlnm.Print_Area" localSheetId="0">申込書!$A$1:$K$49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9" i="1"/>
  <c r="I35" i="1"/>
  <c r="I36" i="1"/>
  <c r="I31" i="1"/>
  <c r="I32" i="1"/>
  <c r="I33" i="1"/>
  <c r="I34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30" i="1"/>
  <c r="I29" i="1"/>
  <c r="AC50" i="1"/>
  <c r="K50" i="1" s="1"/>
  <c r="AB50" i="1"/>
  <c r="AC49" i="1"/>
  <c r="K49" i="1"/>
  <c r="AB49" i="1"/>
  <c r="AC48" i="1"/>
  <c r="K48" i="1" s="1"/>
  <c r="AB48" i="1"/>
  <c r="AC47" i="1"/>
  <c r="K47" i="1" s="1"/>
  <c r="AB47" i="1"/>
  <c r="AC46" i="1"/>
  <c r="K46" i="1" s="1"/>
  <c r="AB46" i="1"/>
  <c r="AC45" i="1"/>
  <c r="K45" i="1" s="1"/>
  <c r="AB45" i="1"/>
  <c r="AC44" i="1"/>
  <c r="K44" i="1" s="1"/>
  <c r="AB44" i="1"/>
  <c r="AC43" i="1"/>
  <c r="K43" i="1" s="1"/>
  <c r="AB43" i="1"/>
  <c r="AC42" i="1"/>
  <c r="K42" i="1" s="1"/>
  <c r="AB42" i="1"/>
  <c r="AC41" i="1"/>
  <c r="K41" i="1"/>
  <c r="AB41" i="1"/>
  <c r="AC40" i="1"/>
  <c r="K40" i="1" s="1"/>
  <c r="AB40" i="1"/>
  <c r="AC39" i="1"/>
  <c r="K39" i="1" s="1"/>
  <c r="AB39" i="1"/>
  <c r="AC38" i="1"/>
  <c r="K38" i="1" s="1"/>
  <c r="AB38" i="1"/>
  <c r="AC37" i="1"/>
  <c r="K37" i="1" s="1"/>
  <c r="AB37" i="1"/>
  <c r="AC36" i="1"/>
  <c r="K36" i="1"/>
  <c r="AB36" i="1"/>
  <c r="AC35" i="1"/>
  <c r="K35" i="1" s="1"/>
  <c r="AB35" i="1"/>
  <c r="AC34" i="1"/>
  <c r="K34" i="1" s="1"/>
  <c r="AB34" i="1"/>
  <c r="AC33" i="1"/>
  <c r="K33" i="1" s="1"/>
  <c r="AB33" i="1"/>
  <c r="AC32" i="1"/>
  <c r="K32" i="1" s="1"/>
  <c r="AB32" i="1"/>
  <c r="AC31" i="1"/>
  <c r="K31" i="1" s="1"/>
  <c r="AB31" i="1"/>
  <c r="AC30" i="1"/>
  <c r="AB30" i="1"/>
  <c r="AC29" i="1"/>
  <c r="AB29" i="1"/>
  <c r="AC28" i="1"/>
  <c r="AB28" i="1"/>
  <c r="K28" i="1" s="1"/>
  <c r="AC27" i="1"/>
  <c r="AB27" i="1"/>
  <c r="K29" i="1" l="1"/>
  <c r="K30" i="1"/>
  <c r="K27" i="1"/>
  <c r="H17" i="1"/>
</calcChain>
</file>

<file path=xl/sharedStrings.xml><?xml version="1.0" encoding="utf-8"?>
<sst xmlns="http://schemas.openxmlformats.org/spreadsheetml/2006/main" count="126" uniqueCount="119">
  <si>
    <t>クラブ名</t>
    <rPh sb="3" eb="4">
      <t>メイ</t>
    </rPh>
    <phoneticPr fontId="1"/>
  </si>
  <si>
    <t>＜出場者＞</t>
    <rPh sb="1" eb="4">
      <t>シュツジョウシャ</t>
    </rPh>
    <phoneticPr fontId="1"/>
  </si>
  <si>
    <t>参加費</t>
    <rPh sb="0" eb="3">
      <t>サンカヒ</t>
    </rPh>
    <phoneticPr fontId="1"/>
  </si>
  <si>
    <t>申込責任者</t>
    <rPh sb="0" eb="2">
      <t>モウシコミ</t>
    </rPh>
    <rPh sb="2" eb="5">
      <t>セキニンシャ</t>
    </rPh>
    <phoneticPr fontId="1"/>
  </si>
  <si>
    <t>例</t>
    <rPh sb="0" eb="1">
      <t>レイ</t>
    </rPh>
    <phoneticPr fontId="1"/>
  </si>
  <si>
    <t>合計金額</t>
    <rPh sb="0" eb="2">
      <t>ゴウケイ</t>
    </rPh>
    <rPh sb="2" eb="4">
      <t>キンガク</t>
    </rPh>
    <phoneticPr fontId="1"/>
  </si>
  <si>
    <t>山田　太郎</t>
    <rPh sb="0" eb="2">
      <t>ヤマダ</t>
    </rPh>
    <rPh sb="3" eb="5">
      <t>タロウ</t>
    </rPh>
    <phoneticPr fontId="1"/>
  </si>
  <si>
    <t>No.</t>
    <phoneticPr fontId="1"/>
  </si>
  <si>
    <t>やまだ　たろう</t>
    <phoneticPr fontId="1"/>
  </si>
  <si>
    <t>女性1部</t>
    <rPh sb="0" eb="2">
      <t>ジョセイ</t>
    </rPh>
    <rPh sb="3" eb="4">
      <t>ブ</t>
    </rPh>
    <phoneticPr fontId="1"/>
  </si>
  <si>
    <t>女性2部</t>
    <rPh sb="0" eb="2">
      <t>ジョセイ</t>
    </rPh>
    <rPh sb="3" eb="4">
      <t>ブ</t>
    </rPh>
    <phoneticPr fontId="1"/>
  </si>
  <si>
    <t>女性3部</t>
    <rPh sb="0" eb="2">
      <t>ジョセイ</t>
    </rPh>
    <rPh sb="3" eb="4">
      <t>ブ</t>
    </rPh>
    <phoneticPr fontId="1"/>
  </si>
  <si>
    <t>女性4部</t>
    <rPh sb="0" eb="2">
      <t>ジョセイ</t>
    </rPh>
    <rPh sb="3" eb="4">
      <t>ブ</t>
    </rPh>
    <phoneticPr fontId="1"/>
  </si>
  <si>
    <t>男性1部</t>
    <rPh sb="0" eb="2">
      <t>ダンセイ</t>
    </rPh>
    <rPh sb="3" eb="4">
      <t>ブ</t>
    </rPh>
    <phoneticPr fontId="1"/>
  </si>
  <si>
    <t>男性2部</t>
    <rPh sb="0" eb="2">
      <t>ダンセイ</t>
    </rPh>
    <rPh sb="3" eb="4">
      <t>ブ</t>
    </rPh>
    <phoneticPr fontId="1"/>
  </si>
  <si>
    <t>男性3部</t>
    <rPh sb="0" eb="2">
      <t>ダンセイ</t>
    </rPh>
    <rPh sb="3" eb="4">
      <t>ブ</t>
    </rPh>
    <phoneticPr fontId="1"/>
  </si>
  <si>
    <t>男性4部</t>
    <rPh sb="0" eb="2">
      <t>ダンセイ</t>
    </rPh>
    <rPh sb="3" eb="4">
      <t>ブ</t>
    </rPh>
    <phoneticPr fontId="1"/>
  </si>
  <si>
    <t>ふりがな</t>
    <phoneticPr fontId="1"/>
  </si>
  <si>
    <t>女性１部</t>
    <rPh sb="0" eb="2">
      <t>ジョセイ</t>
    </rPh>
    <rPh sb="3" eb="4">
      <t>ブ</t>
    </rPh>
    <phoneticPr fontId="1"/>
  </si>
  <si>
    <t>女性２部</t>
    <rPh sb="0" eb="2">
      <t>ジョセイ</t>
    </rPh>
    <rPh sb="3" eb="4">
      <t>ブ</t>
    </rPh>
    <phoneticPr fontId="1"/>
  </si>
  <si>
    <t>女性３部</t>
    <rPh sb="0" eb="2">
      <t>ジョセイ</t>
    </rPh>
    <rPh sb="3" eb="4">
      <t>ブ</t>
    </rPh>
    <phoneticPr fontId="1"/>
  </si>
  <si>
    <t>女性４部</t>
    <rPh sb="0" eb="2">
      <t>ジョセイ</t>
    </rPh>
    <rPh sb="3" eb="4">
      <t>ブ</t>
    </rPh>
    <phoneticPr fontId="1"/>
  </si>
  <si>
    <t>名前</t>
    <rPh sb="0" eb="2">
      <t>ナマエ</t>
    </rPh>
    <phoneticPr fontId="1"/>
  </si>
  <si>
    <t>追加登録者@200</t>
    <rPh sb="0" eb="2">
      <t>ツイカ</t>
    </rPh>
    <rPh sb="2" eb="5">
      <t>トウロクシャ</t>
    </rPh>
    <phoneticPr fontId="1"/>
  </si>
  <si>
    <t>申込組数</t>
    <rPh sb="0" eb="2">
      <t>モウシコミ</t>
    </rPh>
    <rPh sb="2" eb="4">
      <t>クミスウ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</si>
  <si>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</si>
  <si>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</si>
  <si>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３部</t>
    <rPh sb="1" eb="2">
      <t>ブ</t>
    </rPh>
    <phoneticPr fontId="1"/>
  </si>
  <si>
    <t>４部</t>
    <rPh sb="1" eb="2">
      <t>ブ</t>
    </rPh>
    <phoneticPr fontId="1"/>
  </si>
  <si>
    <t>「申込組数」「追加登録者」の記入は不要です</t>
    <rPh sb="1" eb="3">
      <t>モウシコミ</t>
    </rPh>
    <rPh sb="3" eb="5">
      <t>クミスウ</t>
    </rPh>
    <rPh sb="7" eb="9">
      <t>ツイカ</t>
    </rPh>
    <rPh sb="9" eb="12">
      <t>トウロクシャ</t>
    </rPh>
    <rPh sb="14" eb="16">
      <t>キニュウ</t>
    </rPh>
    <rPh sb="17" eb="19">
      <t>フヨウ</t>
    </rPh>
    <phoneticPr fontId="1"/>
  </si>
  <si>
    <t>所属チーム</t>
    <rPh sb="0" eb="2">
      <t>ショゾク</t>
    </rPh>
    <phoneticPr fontId="1"/>
  </si>
  <si>
    <t>◎</t>
    <phoneticPr fontId="1"/>
  </si>
  <si>
    <t>　　</t>
    <phoneticPr fontId="1"/>
  </si>
  <si>
    <t>下記点をチーム内に周知願います</t>
    <rPh sb="0" eb="2">
      <t>カキ</t>
    </rPh>
    <rPh sb="2" eb="3">
      <t>テン</t>
    </rPh>
    <rPh sb="7" eb="8">
      <t>ナイ</t>
    </rPh>
    <rPh sb="9" eb="11">
      <t>シュウチ</t>
    </rPh>
    <rPh sb="11" eb="12">
      <t>ネガ</t>
    </rPh>
    <phoneticPr fontId="1"/>
  </si>
  <si>
    <t>①　申し込み時のフライングは無効となります</t>
    <rPh sb="2" eb="3">
      <t>モウ</t>
    </rPh>
    <rPh sb="4" eb="5">
      <t>コ</t>
    </rPh>
    <rPh sb="6" eb="7">
      <t>ジ</t>
    </rPh>
    <rPh sb="14" eb="16">
      <t>ムコウ</t>
    </rPh>
    <phoneticPr fontId="1"/>
  </si>
  <si>
    <r>
      <t>②　「選手」「ふりがな」を入力する時に「苗字」と「名前」の間に</t>
    </r>
    <r>
      <rPr>
        <b/>
        <sz val="14"/>
        <color indexed="10"/>
        <rFont val="ＭＳ Ｐ明朝"/>
        <family val="1"/>
        <charset val="128"/>
      </rPr>
      <t>必ず全角スペース</t>
    </r>
    <r>
      <rPr>
        <sz val="13"/>
        <rFont val="ＭＳ Ｐ明朝"/>
        <family val="1"/>
        <charset val="128"/>
      </rPr>
      <t>を入れてください</t>
    </r>
    <phoneticPr fontId="1"/>
  </si>
  <si>
    <t>　　※「選手」「ふりがな」が黄色い場合は全角スペースが入っていませんので全角スペースを入れてください</t>
    <rPh sb="14" eb="16">
      <t>キイロ</t>
    </rPh>
    <rPh sb="17" eb="19">
      <t>バアイ</t>
    </rPh>
    <rPh sb="20" eb="22">
      <t>ゼンカク</t>
    </rPh>
    <rPh sb="27" eb="28">
      <t>ハイ</t>
    </rPh>
    <rPh sb="36" eb="38">
      <t>ゼンカク</t>
    </rPh>
    <rPh sb="43" eb="44">
      <t>イ</t>
    </rPh>
    <phoneticPr fontId="1"/>
  </si>
  <si>
    <t>※参加費の集金を合わせて致します。クラブから１名参加願います。</t>
    <rPh sb="1" eb="4">
      <t>サンカヒ</t>
    </rPh>
    <rPh sb="5" eb="7">
      <t>シュウキン</t>
    </rPh>
    <rPh sb="8" eb="9">
      <t>ア</t>
    </rPh>
    <rPh sb="12" eb="13">
      <t>イタ</t>
    </rPh>
    <rPh sb="23" eb="24">
      <t>メイ</t>
    </rPh>
    <rPh sb="24" eb="26">
      <t>サンカ</t>
    </rPh>
    <rPh sb="26" eb="27">
      <t>ネガ</t>
    </rPh>
    <phoneticPr fontId="1"/>
  </si>
  <si>
    <t>開催日 　 ： 令和７年９月２１日（日）</t>
    <rPh sb="0" eb="1">
      <t>カイ</t>
    </rPh>
    <rPh sb="1" eb="2">
      <t>モヨオ</t>
    </rPh>
    <rPh sb="2" eb="3">
      <t>ヒ</t>
    </rPh>
    <rPh sb="8" eb="10">
      <t>レイワ</t>
    </rPh>
    <rPh sb="18" eb="19">
      <t>ニチ</t>
    </rPh>
    <phoneticPr fontId="1"/>
  </si>
  <si>
    <t>会　場　　 ： 緑スポーツセンター　（JR横浜線　中山駅徒歩３分）　第一体育室</t>
    <rPh sb="0" eb="1">
      <t>カイ</t>
    </rPh>
    <rPh sb="2" eb="3">
      <t>バ</t>
    </rPh>
    <rPh sb="8" eb="9">
      <t>ミドリ</t>
    </rPh>
    <rPh sb="21" eb="24">
      <t>ヨコハマセン</t>
    </rPh>
    <rPh sb="25" eb="27">
      <t>ナカヤマ</t>
    </rPh>
    <rPh sb="27" eb="28">
      <t>エキ</t>
    </rPh>
    <rPh sb="28" eb="30">
      <t>トホ</t>
    </rPh>
    <rPh sb="31" eb="32">
      <t>フン</t>
    </rPh>
    <rPh sb="34" eb="36">
      <t>ダイイチ</t>
    </rPh>
    <rPh sb="36" eb="38">
      <t>タイイク</t>
    </rPh>
    <rPh sb="38" eb="39">
      <t>シツ</t>
    </rPh>
    <phoneticPr fontId="1"/>
  </si>
  <si>
    <t>問合先 　 ：yokohamamidoribadkyokai@gmail.com</t>
    <rPh sb="0" eb="2">
      <t>トイアワ</t>
    </rPh>
    <rPh sb="2" eb="3">
      <t>サキ</t>
    </rPh>
    <phoneticPr fontId="1"/>
  </si>
  <si>
    <t>第44回　緑区ダブルス大会　参加申込書</t>
    <rPh sb="0" eb="1">
      <t>ダイ</t>
    </rPh>
    <rPh sb="3" eb="4">
      <t>カイ</t>
    </rPh>
    <rPh sb="5" eb="7">
      <t>ミドリク</t>
    </rPh>
    <rPh sb="11" eb="13">
      <t>タイカイ</t>
    </rPh>
    <rPh sb="14" eb="16">
      <t>サンカ</t>
    </rPh>
    <rPh sb="16" eb="19">
      <t>モウシコミショ</t>
    </rPh>
    <phoneticPr fontId="1"/>
  </si>
  <si>
    <t>②　大会当日体調不良が見られた方は出場を辞退してください</t>
    <phoneticPr fontId="1"/>
  </si>
  <si>
    <t>受付期間 ： 令和７年　８月１７日（日）午前９時　～　９月７日(日)　午後６時まで</t>
    <rPh sb="0" eb="4">
      <t>ウケツケキカンレイワ</t>
    </rPh>
    <phoneticPr fontId="1"/>
  </si>
  <si>
    <t>部</t>
    <rPh sb="0" eb="1">
      <t>ブ</t>
    </rPh>
    <phoneticPr fontId="1"/>
  </si>
  <si>
    <t>壮年の部のみ
生年月日
西暦(yyyy/mm/dd)</t>
    <rPh sb="0" eb="2">
      <t>ソウネン</t>
    </rPh>
    <rPh sb="3" eb="4">
      <t>ブ</t>
    </rPh>
    <phoneticPr fontId="1"/>
  </si>
  <si>
    <t>年齢</t>
    <rPh sb="0" eb="1">
      <t>ネンレイ</t>
    </rPh>
    <phoneticPr fontId="1"/>
  </si>
  <si>
    <t>新規登録</t>
    <rPh sb="0" eb="3">
      <t>シンキトウロク</t>
    </rPh>
    <phoneticPr fontId="1"/>
  </si>
  <si>
    <t>参加費</t>
    <rPh sb="0" eb="2">
      <t>サンカヒ</t>
    </rPh>
    <phoneticPr fontId="1"/>
  </si>
  <si>
    <t>男子・長津田</t>
    <rPh sb="3" eb="6">
      <t>ナガツタ</t>
    </rPh>
    <phoneticPr fontId="1"/>
  </si>
  <si>
    <t>◎</t>
  </si>
  <si>
    <t>鈴木　緑</t>
    <rPh sb="0" eb="2">
      <t>スズキ</t>
    </rPh>
    <rPh sb="3" eb="4">
      <t>ミドリ</t>
    </rPh>
    <phoneticPr fontId="1"/>
  </si>
  <si>
    <t>すずき　みどり</t>
    <phoneticPr fontId="1"/>
  </si>
  <si>
    <t>壮年女性６０</t>
    <rPh sb="0" eb="2">
      <t>ソウネン</t>
    </rPh>
    <rPh sb="2" eb="4">
      <t>ジョセイ</t>
    </rPh>
    <phoneticPr fontId="1"/>
  </si>
  <si>
    <t>山田　花子</t>
    <rPh sb="0" eb="2">
      <t>ヤマダ</t>
    </rPh>
    <rPh sb="3" eb="5">
      <t>ハナコ</t>
    </rPh>
    <phoneticPr fontId="1"/>
  </si>
  <si>
    <t>やまだ　はなこ</t>
    <phoneticPr fontId="1"/>
  </si>
  <si>
    <t>女子・長津田A</t>
    <rPh sb="3" eb="6">
      <t>ナガツタ</t>
    </rPh>
    <phoneticPr fontId="1"/>
  </si>
  <si>
    <t>鈴木　夢子</t>
    <rPh sb="0" eb="2">
      <t>スズキ</t>
    </rPh>
    <rPh sb="3" eb="5">
      <t>ユメコ</t>
    </rPh>
    <phoneticPr fontId="1"/>
  </si>
  <si>
    <t>すずき　ゆめこ</t>
    <phoneticPr fontId="1"/>
  </si>
  <si>
    <t>1961/7/7</t>
    <phoneticPr fontId="1"/>
  </si>
  <si>
    <t>男子・第二山下</t>
    <rPh sb="3" eb="7">
      <t>ダイニヤマシタ</t>
    </rPh>
    <phoneticPr fontId="1"/>
  </si>
  <si>
    <t>男子・山下</t>
    <rPh sb="3" eb="5">
      <t>ヤマシタ</t>
    </rPh>
    <phoneticPr fontId="1"/>
  </si>
  <si>
    <t>男子・第三山下</t>
    <rPh sb="3" eb="7">
      <t>ダイサンヤマシタ</t>
    </rPh>
    <phoneticPr fontId="1"/>
  </si>
  <si>
    <t>女子・第二山下</t>
    <rPh sb="3" eb="7">
      <t>ダイニヤマシタ</t>
    </rPh>
    <phoneticPr fontId="1"/>
  </si>
  <si>
    <t>男子・長津田A</t>
    <rPh sb="0" eb="2">
      <t>ダンシ</t>
    </rPh>
    <rPh sb="3" eb="6">
      <t>ナガツタ</t>
    </rPh>
    <phoneticPr fontId="1"/>
  </si>
  <si>
    <t>男性壮年６０</t>
    <rPh sb="0" eb="2">
      <t>ダンセイ</t>
    </rPh>
    <rPh sb="2" eb="4">
      <t>ソウネン</t>
    </rPh>
    <phoneticPr fontId="1"/>
  </si>
  <si>
    <t>男子・TEAM KO-KI</t>
    <phoneticPr fontId="1"/>
  </si>
  <si>
    <t>男子・エスケープ</t>
    <phoneticPr fontId="1"/>
  </si>
  <si>
    <t>混合1部</t>
    <rPh sb="0" eb="2">
      <t>コンゴウ</t>
    </rPh>
    <rPh sb="3" eb="4">
      <t>ブ</t>
    </rPh>
    <phoneticPr fontId="1"/>
  </si>
  <si>
    <t>男子・テルサMIHO</t>
    <phoneticPr fontId="1"/>
  </si>
  <si>
    <t>混合4部</t>
    <rPh sb="0" eb="2">
      <t>コンゴウ</t>
    </rPh>
    <rPh sb="3" eb="4">
      <t>ブ</t>
    </rPh>
    <phoneticPr fontId="1"/>
  </si>
  <si>
    <t>男子・rush!</t>
    <phoneticPr fontId="1"/>
  </si>
  <si>
    <t>男子・ぐーす</t>
    <phoneticPr fontId="1"/>
  </si>
  <si>
    <t>男子・テルサMIHOⅡ</t>
    <phoneticPr fontId="1"/>
  </si>
  <si>
    <t>男子・GTM</t>
    <phoneticPr fontId="1"/>
  </si>
  <si>
    <t>男子・スマートショット</t>
    <phoneticPr fontId="1"/>
  </si>
  <si>
    <t>男子・霧が丘</t>
    <rPh sb="3" eb="4">
      <t>キリ</t>
    </rPh>
    <rPh sb="5" eb="6">
      <t>オカ</t>
    </rPh>
    <phoneticPr fontId="1"/>
  </si>
  <si>
    <t>男子・エスケープダッシュ</t>
    <phoneticPr fontId="1"/>
  </si>
  <si>
    <t>男子・ビリケンB</t>
    <phoneticPr fontId="1"/>
  </si>
  <si>
    <t>男子・ライトホワイト</t>
    <phoneticPr fontId="1"/>
  </si>
  <si>
    <t>男子・日南</t>
    <rPh sb="3" eb="5">
      <t>ニチナン</t>
    </rPh>
    <phoneticPr fontId="1"/>
  </si>
  <si>
    <t>男子・テルサMIHOⅢ</t>
    <phoneticPr fontId="1"/>
  </si>
  <si>
    <t>男子・竹山</t>
    <rPh sb="3" eb="5">
      <t>タケヤマ</t>
    </rPh>
    <phoneticPr fontId="1"/>
  </si>
  <si>
    <t>男子・ｒｍ＊</t>
    <phoneticPr fontId="1"/>
  </si>
  <si>
    <t>男子・さぼてん</t>
    <phoneticPr fontId="1"/>
  </si>
  <si>
    <t>男子・オールディーズ</t>
    <phoneticPr fontId="1"/>
  </si>
  <si>
    <t>男子・R＆S</t>
    <phoneticPr fontId="1"/>
  </si>
  <si>
    <t>男子・ライト3ホワイト</t>
    <phoneticPr fontId="1"/>
  </si>
  <si>
    <t>男子・ライト2ホワイト</t>
    <phoneticPr fontId="1"/>
  </si>
  <si>
    <t>女子・エスケープ</t>
    <rPh sb="0" eb="2">
      <t>ジョシ</t>
    </rPh>
    <phoneticPr fontId="1"/>
  </si>
  <si>
    <t>女子・rush!</t>
    <rPh sb="0" eb="2">
      <t>ジョシ</t>
    </rPh>
    <phoneticPr fontId="1"/>
  </si>
  <si>
    <t>女子・日南A</t>
    <rPh sb="3" eb="5">
      <t>ニチナン</t>
    </rPh>
    <phoneticPr fontId="1"/>
  </si>
  <si>
    <t>女子・山下</t>
    <rPh sb="3" eb="5">
      <t>ヤマシタ</t>
    </rPh>
    <phoneticPr fontId="1"/>
  </si>
  <si>
    <t>女子・テルサMIHO</t>
    <phoneticPr fontId="1"/>
  </si>
  <si>
    <t>女子・ファンタジー</t>
    <phoneticPr fontId="1"/>
  </si>
  <si>
    <t>女子・twinkle</t>
    <phoneticPr fontId="1"/>
  </si>
  <si>
    <t>女子・スローエスケープ</t>
    <phoneticPr fontId="1"/>
  </si>
  <si>
    <t>女子・オールディーズ</t>
    <phoneticPr fontId="1"/>
  </si>
  <si>
    <t>女子・ライトホワイト</t>
    <phoneticPr fontId="1"/>
  </si>
  <si>
    <t>女子・日南B</t>
    <rPh sb="3" eb="5">
      <t>ニチナン</t>
    </rPh>
    <phoneticPr fontId="1"/>
  </si>
  <si>
    <t>女子・ｒｍ＊</t>
    <phoneticPr fontId="1"/>
  </si>
  <si>
    <t>女子・鴨居</t>
    <rPh sb="3" eb="5">
      <t>カモイ</t>
    </rPh>
    <phoneticPr fontId="1"/>
  </si>
  <si>
    <t>女子・K7</t>
    <phoneticPr fontId="1"/>
  </si>
  <si>
    <t>女子・竹山</t>
    <rPh sb="3" eb="5">
      <t>タケヤマ</t>
    </rPh>
    <phoneticPr fontId="1"/>
  </si>
  <si>
    <t>女子・テルサMIHO女子Ⅱ</t>
    <rPh sb="10" eb="12">
      <t>ジョシ</t>
    </rPh>
    <phoneticPr fontId="1"/>
  </si>
  <si>
    <t>女子・R＆S</t>
    <phoneticPr fontId="1"/>
  </si>
  <si>
    <t>女子・ライト2ホワイト</t>
    <phoneticPr fontId="1"/>
  </si>
  <si>
    <t>①　協会員新規登録者は年間200円</t>
    <rPh sb="2" eb="4">
      <t>キョウカイ</t>
    </rPh>
    <rPh sb="4" eb="5">
      <t>イン</t>
    </rPh>
    <rPh sb="5" eb="7">
      <t>シンキ</t>
    </rPh>
    <rPh sb="7" eb="9">
      <t>トウロク</t>
    </rPh>
    <rPh sb="9" eb="10">
      <t>シャ</t>
    </rPh>
    <rPh sb="11" eb="13">
      <t>ネンカン</t>
    </rPh>
    <rPh sb="16" eb="17">
      <t>エン</t>
    </rPh>
    <phoneticPr fontId="1"/>
  </si>
  <si>
    <t>申込先 　 ： 緑区バドミントン協会　運営委員会　（受付担当　佐々木　卓、坂田　考彦）</t>
    <rPh sb="0" eb="2">
      <t>モウシコ</t>
    </rPh>
    <rPh sb="2" eb="3">
      <t>サキ</t>
    </rPh>
    <rPh sb="37" eb="42">
      <t>サカタ</t>
    </rPh>
    <phoneticPr fontId="1"/>
  </si>
  <si>
    <t>男性壮年５０</t>
    <rPh sb="0" eb="2">
      <t>ダンセイ</t>
    </rPh>
    <rPh sb="2" eb="4">
      <t>ソウネン</t>
    </rPh>
    <phoneticPr fontId="1"/>
  </si>
  <si>
    <t>壮年女性５０</t>
    <rPh sb="0" eb="2">
      <t>ソウネン</t>
    </rPh>
    <rPh sb="2" eb="4">
      <t>ジョセイ</t>
    </rPh>
    <phoneticPr fontId="1"/>
  </si>
  <si>
    <t>男子・K7  East</t>
    <phoneticPr fontId="1"/>
  </si>
  <si>
    <t>男子・K7</t>
    <phoneticPr fontId="1"/>
  </si>
  <si>
    <t>在住・在勤・在学</t>
    <rPh sb="0" eb="2">
      <t>ザイジュウ</t>
    </rPh>
    <rPh sb="3" eb="5">
      <t>ザイキン</t>
    </rPh>
    <rPh sb="6" eb="8">
      <t>ザイガク</t>
    </rPh>
    <phoneticPr fontId="1"/>
  </si>
  <si>
    <t>在勤在学所名</t>
    <phoneticPr fontId="1"/>
  </si>
  <si>
    <t>〇〇(株)</t>
    <rPh sb="2" eb="5">
      <t>カブ</t>
    </rPh>
    <phoneticPr fontId="1"/>
  </si>
  <si>
    <t>東本郷</t>
    <rPh sb="0" eb="3">
      <t>ヒガシホンゴウ</t>
    </rPh>
    <phoneticPr fontId="1"/>
  </si>
  <si>
    <t>①　在住の方は地域、在勤・在学（高校生以上）の方は勤務先・学校名をご記載下さい。</t>
    <rPh sb="2" eb="4">
      <t>ザイジュウ</t>
    </rPh>
    <rPh sb="5" eb="6">
      <t>カタ</t>
    </rPh>
    <rPh sb="7" eb="9">
      <t>チイキ</t>
    </rPh>
    <rPh sb="10" eb="12">
      <t>ザイキン</t>
    </rPh>
    <rPh sb="13" eb="15">
      <t>ザイガク</t>
    </rPh>
    <rPh sb="16" eb="19">
      <t>コウコウセイ</t>
    </rPh>
    <rPh sb="19" eb="21">
      <t>イジョウ</t>
    </rPh>
    <rPh sb="23" eb="24">
      <t>カタ</t>
    </rPh>
    <rPh sb="25" eb="28">
      <t>キンムサキ</t>
    </rPh>
    <rPh sb="29" eb="32">
      <t>ガッコウメイ</t>
    </rPh>
    <rPh sb="34" eb="36">
      <t>キサイ</t>
    </rPh>
    <rPh sb="36" eb="37">
      <t>クダ</t>
    </rPh>
    <phoneticPr fontId="1"/>
  </si>
  <si>
    <r>
      <t>③　</t>
    </r>
    <r>
      <rPr>
        <b/>
        <u/>
        <sz val="18"/>
        <color indexed="10"/>
        <rFont val="ＭＳ Ｐ明朝"/>
        <family val="1"/>
        <charset val="128"/>
      </rPr>
      <t>９月1３日（土）白山地区センター中会議室　１２時３０分から</t>
    </r>
    <rPh sb="3" eb="4">
      <t>ガツ</t>
    </rPh>
    <rPh sb="6" eb="7">
      <t>ニチ</t>
    </rPh>
    <rPh sb="8" eb="9">
      <t>ド</t>
    </rPh>
    <rPh sb="10" eb="12">
      <t>シラヤマ</t>
    </rPh>
    <rPh sb="12" eb="14">
      <t>チク</t>
    </rPh>
    <rPh sb="18" eb="19">
      <t>ナカ</t>
    </rPh>
    <rPh sb="19" eb="22">
      <t>カイギシツ</t>
    </rPh>
    <rPh sb="25" eb="26">
      <t>ジ</t>
    </rPh>
    <rPh sb="28" eb="29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</si>
</sst>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,###&quot;円&quot;"/>
    <numFmt numFmtId="177" formatCode="####&quot;円/組&quot;"/>
    <numFmt numFmtId="178" formatCode="##&quot;組&quot;"/>
    <numFmt numFmtId="179" formatCode="##&quot;人&quot;"/>
    <numFmt numFmtId="180" formatCode="0_);[Red]\(0\)"/>
    <numFmt numFmtId="181" formatCode="yyyy/m/d;@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20"/>
      <name val="ＭＳ Ｐ明朝"/>
      <family val="1"/>
      <charset val="128"/>
    </font>
    <font>
      <u/>
      <sz val="14"/>
      <color indexed="12"/>
      <name val="ＭＳ Ｐゴシック"/>
      <family val="3"/>
      <charset val="128"/>
    </font>
    <font>
      <sz val="13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8"/>
      <color indexed="1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b/>
      <u/>
      <sz val="11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u/>
      <sz val="13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1" applyFont="1" applyBorder="1" applyAlignment="1" applyProtection="1">
      <alignment vertical="center"/>
    </xf>
    <xf numFmtId="0" fontId="3" fillId="3" borderId="5" xfId="0" applyFont="1" applyFill="1" applyBorder="1" applyAlignment="1">
      <alignment horizontal="center" vertical="center" shrinkToFit="1"/>
    </xf>
    <xf numFmtId="179" fontId="19" fillId="0" borderId="1" xfId="0" applyNumberFormat="1" applyFont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18" fillId="0" borderId="0" xfId="1" applyFont="1" applyFill="1" applyBorder="1" applyAlignment="1" applyProtection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14" fillId="0" borderId="22" xfId="0" quotePrefix="1" applyFont="1" applyBorder="1" applyAlignment="1">
      <alignment horizontal="center" vertical="center" wrapText="1" shrinkToFit="1"/>
    </xf>
    <xf numFmtId="0" fontId="14" fillId="0" borderId="23" xfId="0" quotePrefix="1" applyFont="1" applyBorder="1" applyAlignment="1">
      <alignment horizontal="center" vertical="center" shrinkToFit="1"/>
    </xf>
    <xf numFmtId="0" fontId="14" fillId="0" borderId="25" xfId="0" quotePrefix="1" applyFont="1" applyBorder="1" applyAlignment="1">
      <alignment horizontal="center" vertical="center" shrinkToFit="1"/>
    </xf>
    <xf numFmtId="14" fontId="3" fillId="3" borderId="5" xfId="0" applyNumberFormat="1" applyFont="1" applyFill="1" applyBorder="1" applyAlignment="1">
      <alignment horizontal="center" vertical="center" shrinkToFit="1"/>
    </xf>
    <xf numFmtId="180" fontId="3" fillId="3" borderId="5" xfId="0" applyNumberFormat="1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shrinkToFit="1"/>
    </xf>
    <xf numFmtId="181" fontId="3" fillId="3" borderId="31" xfId="0" applyNumberFormat="1" applyFont="1" applyFill="1" applyBorder="1" applyAlignment="1">
      <alignment horizontal="center" vertical="center" shrinkToFit="1"/>
    </xf>
    <xf numFmtId="180" fontId="3" fillId="3" borderId="31" xfId="0" applyNumberFormat="1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5" xfId="0" quotePrefix="1" applyFont="1" applyFill="1" applyBorder="1" applyAlignment="1">
      <alignment horizontal="center" vertical="center" shrinkToFit="1"/>
    </xf>
    <xf numFmtId="0" fontId="3" fillId="3" borderId="4" xfId="0" quotePrefix="1" applyFont="1" applyFill="1" applyBorder="1" applyAlignment="1">
      <alignment horizontal="center" vertical="center" shrinkToFit="1"/>
    </xf>
    <xf numFmtId="0" fontId="3" fillId="3" borderId="29" xfId="0" quotePrefix="1" applyFont="1" applyFill="1" applyBorder="1" applyAlignment="1">
      <alignment horizontal="center" vertical="center" shrinkToFit="1"/>
    </xf>
    <xf numFmtId="181" fontId="3" fillId="3" borderId="31" xfId="0" quotePrefix="1" applyNumberFormat="1" applyFont="1" applyFill="1" applyBorder="1" applyAlignment="1">
      <alignment horizontal="center" vertical="center" shrinkToFit="1"/>
    </xf>
    <xf numFmtId="0" fontId="3" fillId="3" borderId="31" xfId="0" quotePrefix="1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181" fontId="3" fillId="0" borderId="30" xfId="0" applyNumberFormat="1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81" fontId="3" fillId="0" borderId="5" xfId="0" applyNumberFormat="1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181" fontId="3" fillId="0" borderId="34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5" xfId="0" quotePrefix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0" xfId="0" quotePrefix="1" applyFont="1" applyAlignment="1">
      <alignment horizontal="left" vertical="center"/>
    </xf>
    <xf numFmtId="180" fontId="3" fillId="0" borderId="5" xfId="0" applyNumberFormat="1" applyFont="1" applyBorder="1" applyAlignment="1">
      <alignment horizontal="center" vertical="center" shrinkToFit="1"/>
    </xf>
    <xf numFmtId="180" fontId="3" fillId="0" borderId="31" xfId="0" applyNumberFormat="1" applyFont="1" applyBorder="1" applyAlignment="1">
      <alignment horizontal="center" vertical="center" shrinkToFit="1"/>
    </xf>
    <xf numFmtId="180" fontId="3" fillId="0" borderId="9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40" xfId="0" quotePrefix="1" applyFont="1" applyFill="1" applyBorder="1" applyAlignment="1">
      <alignment horizontal="center" vertical="center" shrinkToFit="1"/>
    </xf>
    <xf numFmtId="0" fontId="3" fillId="3" borderId="28" xfId="0" quotePrefix="1" applyFont="1" applyFill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80" fontId="3" fillId="3" borderId="4" xfId="0" applyNumberFormat="1" applyFont="1" applyFill="1" applyBorder="1" applyAlignment="1">
      <alignment horizontal="center" vertical="center" shrinkToFit="1"/>
    </xf>
    <xf numFmtId="180" fontId="3" fillId="3" borderId="39" xfId="0" applyNumberFormat="1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76" fontId="13" fillId="0" borderId="12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5" fillId="3" borderId="2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3" fillId="3" borderId="30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178" fontId="12" fillId="0" borderId="19" xfId="0" applyNumberFormat="1" applyFont="1" applyBorder="1" applyAlignment="1">
      <alignment horizontal="center" vertical="center" shrinkToFit="1"/>
    </xf>
    <xf numFmtId="178" fontId="12" fillId="0" borderId="20" xfId="0" applyNumberFormat="1" applyFont="1" applyBorder="1" applyAlignment="1">
      <alignment horizontal="center" vertical="center" shrinkToFit="1"/>
    </xf>
    <xf numFmtId="177" fontId="12" fillId="0" borderId="19" xfId="0" applyNumberFormat="1" applyFont="1" applyBorder="1" applyAlignment="1">
      <alignment horizontal="center" vertical="center" shrinkToFit="1"/>
    </xf>
    <xf numFmtId="177" fontId="12" fillId="0" borderId="20" xfId="0" applyNumberFormat="1" applyFont="1" applyBorder="1" applyAlignment="1">
      <alignment horizontal="center" vertical="center" shrinkToFit="1"/>
    </xf>
    <xf numFmtId="0" fontId="3" fillId="0" borderId="23" xfId="0" quotePrefix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DBCB7-8EEC-4D9F-AC7D-D48E8526F5D5}">
  <sheetPr>
    <pageSetUpPr fitToPage="1"/>
  </sheetPr>
  <dimension ref="A1:AC106"/>
  <sheetViews>
    <sheetView tabSelected="1" topLeftCell="A4" zoomScale="70" zoomScaleNormal="70" workbookViewId="0">
      <selection activeCell="L8" sqref="L8"/>
    </sheetView>
  </sheetViews>
  <sheetFormatPr defaultColWidth="9" defaultRowHeight="21.75" customHeight="1" x14ac:dyDescent="0.2"/>
  <cols>
    <col min="1" max="1" width="4.6640625" style="2" customWidth="1"/>
    <col min="2" max="2" width="9.6640625" style="1" customWidth="1"/>
    <col min="3" max="6" width="14.6640625" style="1" customWidth="1"/>
    <col min="7" max="9" width="16.6640625" style="1" customWidth="1"/>
    <col min="10" max="11" width="10.6640625" style="1" customWidth="1"/>
    <col min="12" max="12" width="8.6640625" style="1" customWidth="1"/>
    <col min="13" max="55" width="10.6640625" style="1" customWidth="1"/>
    <col min="56" max="16384" width="9" style="1"/>
  </cols>
  <sheetData>
    <row r="1" spans="1:13" ht="24" customHeight="1" x14ac:dyDescent="0.2">
      <c r="A1" s="105" t="s">
        <v>41</v>
      </c>
      <c r="B1" s="105"/>
      <c r="C1" s="105"/>
      <c r="D1" s="105"/>
      <c r="E1" s="105"/>
      <c r="F1" s="105"/>
      <c r="G1" s="105"/>
      <c r="H1" s="105"/>
      <c r="I1" s="105"/>
      <c r="J1" s="105"/>
      <c r="K1" s="17"/>
      <c r="L1" s="17"/>
    </row>
    <row r="2" spans="1:13" ht="15.9" customHeight="1" x14ac:dyDescent="0.2"/>
    <row r="3" spans="1:13" ht="22.5" customHeight="1" x14ac:dyDescent="0.2">
      <c r="A3" s="1"/>
      <c r="B3" s="10" t="s">
        <v>38</v>
      </c>
      <c r="C3" s="10"/>
      <c r="D3" s="10"/>
      <c r="E3" s="10"/>
      <c r="H3" s="23"/>
      <c r="I3" s="12"/>
      <c r="J3" s="12"/>
      <c r="K3" s="13"/>
    </row>
    <row r="4" spans="1:13" ht="22.5" customHeight="1" x14ac:dyDescent="0.2">
      <c r="A4" s="1"/>
      <c r="B4" s="10"/>
      <c r="C4" s="10" t="s">
        <v>32</v>
      </c>
      <c r="D4" s="10"/>
      <c r="E4" s="10"/>
      <c r="G4" s="11"/>
      <c r="H4" s="12"/>
      <c r="I4" s="12"/>
      <c r="J4" s="12"/>
      <c r="K4" s="13"/>
    </row>
    <row r="5" spans="1:13" ht="22.5" customHeight="1" x14ac:dyDescent="0.2">
      <c r="A5" s="1"/>
      <c r="B5" s="116" t="s">
        <v>43</v>
      </c>
      <c r="C5" s="116"/>
      <c r="D5" s="116"/>
      <c r="E5" s="116"/>
      <c r="F5" s="116"/>
      <c r="G5" s="116"/>
      <c r="H5" s="116"/>
      <c r="I5" s="12"/>
      <c r="J5" s="12"/>
      <c r="K5" s="13"/>
    </row>
    <row r="6" spans="1:13" ht="22.5" customHeight="1" x14ac:dyDescent="0.2">
      <c r="A6" s="1"/>
      <c r="B6" s="115" t="s">
        <v>39</v>
      </c>
      <c r="C6" s="115"/>
      <c r="D6" s="115"/>
      <c r="E6" s="115"/>
      <c r="F6" s="115"/>
      <c r="G6" s="115"/>
      <c r="H6" s="115"/>
      <c r="I6" s="13"/>
      <c r="J6" s="13"/>
      <c r="K6" s="13"/>
      <c r="M6" s="14"/>
    </row>
    <row r="7" spans="1:13" ht="22.5" customHeight="1" x14ac:dyDescent="0.2">
      <c r="A7" s="1"/>
      <c r="B7" s="10" t="s">
        <v>108</v>
      </c>
      <c r="C7" s="10"/>
      <c r="D7" s="10"/>
      <c r="E7" s="10"/>
      <c r="F7" s="10"/>
      <c r="G7" s="10"/>
      <c r="H7" s="13"/>
      <c r="I7" s="13"/>
      <c r="J7" s="13"/>
      <c r="K7" s="13"/>
    </row>
    <row r="8" spans="1:13" ht="22.5" customHeight="1" x14ac:dyDescent="0.2">
      <c r="A8" s="1"/>
      <c r="B8" s="115" t="s">
        <v>40</v>
      </c>
      <c r="C8" s="115"/>
      <c r="D8" s="115"/>
      <c r="E8" s="115"/>
      <c r="F8" s="115"/>
      <c r="G8" s="115"/>
      <c r="H8" s="115"/>
      <c r="I8" s="13"/>
      <c r="J8" s="13"/>
      <c r="K8" s="13"/>
    </row>
    <row r="9" spans="1:13" ht="22.5" customHeight="1" x14ac:dyDescent="0.2">
      <c r="A9" s="1"/>
      <c r="B9" s="10"/>
      <c r="C9" s="15"/>
      <c r="D9" s="10"/>
      <c r="E9" s="10"/>
      <c r="F9" s="10"/>
      <c r="G9" s="10"/>
      <c r="H9" s="13"/>
      <c r="I9" s="13"/>
      <c r="J9" s="13"/>
      <c r="K9" s="13"/>
    </row>
    <row r="10" spans="1:13" ht="22.5" customHeight="1" x14ac:dyDescent="0.2">
      <c r="A10" s="1"/>
      <c r="B10" s="8" t="s">
        <v>33</v>
      </c>
      <c r="C10" s="13"/>
      <c r="D10" s="13"/>
      <c r="E10" s="13"/>
      <c r="F10" s="13"/>
      <c r="G10" s="13"/>
      <c r="H10" s="13"/>
      <c r="I10" s="13"/>
      <c r="J10" s="13"/>
      <c r="K10" s="13"/>
    </row>
    <row r="11" spans="1:13" s="8" customFormat="1" ht="30" customHeight="1" x14ac:dyDescent="0.2">
      <c r="B11" s="77" t="s">
        <v>34</v>
      </c>
      <c r="C11" s="77"/>
      <c r="D11" s="77"/>
      <c r="E11" s="77"/>
      <c r="F11" s="77"/>
      <c r="G11" s="77"/>
      <c r="H11" s="77"/>
      <c r="I11" s="24"/>
      <c r="J11" s="24"/>
    </row>
    <row r="12" spans="1:13" s="8" customFormat="1" ht="30" customHeight="1" x14ac:dyDescent="0.2">
      <c r="B12" s="77" t="s">
        <v>42</v>
      </c>
      <c r="C12" s="77"/>
      <c r="D12" s="77"/>
      <c r="E12" s="77"/>
      <c r="F12" s="77"/>
      <c r="G12" s="77"/>
      <c r="H12" s="77"/>
      <c r="I12" s="18"/>
      <c r="J12" s="18"/>
    </row>
    <row r="13" spans="1:13" s="8" customFormat="1" ht="30" customHeight="1" x14ac:dyDescent="0.2">
      <c r="B13" s="91" t="s">
        <v>118</v>
      </c>
      <c r="C13" s="91"/>
      <c r="D13" s="91"/>
      <c r="E13" s="91"/>
      <c r="F13" s="91"/>
      <c r="G13" s="91"/>
      <c r="H13" s="91"/>
      <c r="I13" s="91"/>
      <c r="J13" s="18"/>
    </row>
    <row r="14" spans="1:13" ht="30" customHeight="1" x14ac:dyDescent="0.2">
      <c r="B14" s="117" t="s">
        <v>37</v>
      </c>
      <c r="C14" s="117"/>
      <c r="D14" s="117"/>
      <c r="E14" s="117"/>
      <c r="F14" s="117"/>
      <c r="G14" s="117"/>
      <c r="H14" s="117"/>
    </row>
    <row r="15" spans="1:13" ht="20.100000000000001" customHeight="1" thickBot="1" x14ac:dyDescent="0.25">
      <c r="F15" s="8" t="s">
        <v>29</v>
      </c>
    </row>
    <row r="16" spans="1:13" s="2" customFormat="1" ht="20.100000000000001" customHeight="1" thickBot="1" x14ac:dyDescent="0.25">
      <c r="B16" s="89" t="s">
        <v>0</v>
      </c>
      <c r="C16" s="90"/>
      <c r="D16" s="121" t="s">
        <v>3</v>
      </c>
      <c r="E16" s="122"/>
      <c r="F16" s="7" t="s">
        <v>2</v>
      </c>
      <c r="G16" s="3" t="s">
        <v>24</v>
      </c>
      <c r="H16" s="4" t="s">
        <v>5</v>
      </c>
      <c r="K16" s="5"/>
    </row>
    <row r="17" spans="1:29" ht="20.100000000000001" customHeight="1" thickBot="1" x14ac:dyDescent="0.25">
      <c r="A17" s="1"/>
      <c r="B17" s="78"/>
      <c r="C17" s="79"/>
      <c r="D17" s="80"/>
      <c r="E17" s="81"/>
      <c r="F17" s="110">
        <v>3600</v>
      </c>
      <c r="G17" s="108">
        <f>COUNTA(B31:B50)</f>
        <v>0</v>
      </c>
      <c r="H17" s="86">
        <f>(F17*G17)+(G19*200)</f>
        <v>0</v>
      </c>
      <c r="I17" s="21"/>
      <c r="J17" s="21"/>
      <c r="K17" s="6"/>
    </row>
    <row r="18" spans="1:29" ht="20.100000000000001" customHeight="1" thickBot="1" x14ac:dyDescent="0.25">
      <c r="B18" s="78"/>
      <c r="C18" s="79"/>
      <c r="D18" s="82"/>
      <c r="E18" s="83"/>
      <c r="F18" s="111"/>
      <c r="G18" s="109"/>
      <c r="H18" s="87"/>
      <c r="I18" s="21"/>
      <c r="J18" s="21"/>
    </row>
    <row r="19" spans="1:29" ht="20.100000000000001" customHeight="1" thickBot="1" x14ac:dyDescent="0.25">
      <c r="B19" s="75"/>
      <c r="C19" s="76"/>
      <c r="D19" s="84"/>
      <c r="E19" s="85"/>
      <c r="F19" s="22" t="s">
        <v>23</v>
      </c>
      <c r="G19" s="20">
        <f>COUNTA(J31:J50)</f>
        <v>0</v>
      </c>
      <c r="H19" s="88"/>
      <c r="I19" s="21"/>
      <c r="J19" s="21"/>
    </row>
    <row r="20" spans="1:29" ht="22.5" customHeight="1" x14ac:dyDescent="0.2"/>
    <row r="21" spans="1:29" ht="22.5" customHeight="1" x14ac:dyDescent="0.2">
      <c r="A21" s="1"/>
      <c r="B21" s="114" t="s">
        <v>117</v>
      </c>
      <c r="C21" s="114"/>
      <c r="D21" s="114"/>
      <c r="E21" s="114"/>
      <c r="F21" s="114"/>
      <c r="G21" s="114"/>
      <c r="H21" s="114"/>
    </row>
    <row r="22" spans="1:29" ht="22.5" customHeight="1" x14ac:dyDescent="0.2">
      <c r="B22" s="13" t="s">
        <v>35</v>
      </c>
      <c r="C22" s="10"/>
    </row>
    <row r="23" spans="1:29" ht="22.5" customHeight="1" x14ac:dyDescent="0.2">
      <c r="B23" s="13" t="s">
        <v>36</v>
      </c>
      <c r="C23" s="10"/>
    </row>
    <row r="24" spans="1:29" ht="22.5" customHeight="1" x14ac:dyDescent="0.2">
      <c r="B24" s="114" t="s">
        <v>107</v>
      </c>
      <c r="C24" s="114"/>
      <c r="D24" s="114"/>
      <c r="E24" s="114"/>
      <c r="F24" s="114"/>
      <c r="G24" s="114"/>
      <c r="H24" s="114"/>
    </row>
    <row r="25" spans="1:29" ht="27" customHeight="1" thickBot="1" x14ac:dyDescent="0.25">
      <c r="B25" s="16" t="s">
        <v>1</v>
      </c>
    </row>
    <row r="26" spans="1:29" ht="24" customHeight="1" x14ac:dyDescent="0.2">
      <c r="A26" s="25" t="s">
        <v>7</v>
      </c>
      <c r="B26" s="63" t="s">
        <v>44</v>
      </c>
      <c r="C26" s="64" t="s">
        <v>22</v>
      </c>
      <c r="D26" s="27" t="s">
        <v>17</v>
      </c>
      <c r="E26" s="112" t="s">
        <v>30</v>
      </c>
      <c r="F26" s="113"/>
      <c r="G26" s="26" t="s">
        <v>114</v>
      </c>
      <c r="H26" s="28" t="s">
        <v>45</v>
      </c>
      <c r="I26" s="29" t="s">
        <v>46</v>
      </c>
      <c r="J26" s="29" t="s">
        <v>47</v>
      </c>
      <c r="K26" s="30" t="s">
        <v>48</v>
      </c>
      <c r="AB26" s="53"/>
      <c r="AC26" s="54"/>
    </row>
    <row r="27" spans="1:29" ht="24" customHeight="1" x14ac:dyDescent="0.2">
      <c r="A27" s="102" t="s">
        <v>4</v>
      </c>
      <c r="B27" s="94" t="s">
        <v>13</v>
      </c>
      <c r="C27" s="65" t="s">
        <v>6</v>
      </c>
      <c r="D27" s="9" t="s">
        <v>8</v>
      </c>
      <c r="E27" s="94" t="s">
        <v>49</v>
      </c>
      <c r="F27" s="95"/>
      <c r="G27" s="73"/>
      <c r="H27" s="31"/>
      <c r="I27" s="32"/>
      <c r="J27" s="19" t="s">
        <v>50</v>
      </c>
      <c r="K27" s="33">
        <f>IF(AC27="OK",IF(AB27="協会員",1800,2000))</f>
        <v>1800</v>
      </c>
      <c r="AB27" s="55" t="str">
        <f t="shared" ref="AB27:AB50" si="0">IF(E27="在住・在勤","在住・在勤","協会員")</f>
        <v>協会員</v>
      </c>
      <c r="AC27" s="54" t="str">
        <f t="shared" ref="AC27:AC50" si="1">IF(C27="","☆","OK")</f>
        <v>OK</v>
      </c>
    </row>
    <row r="28" spans="1:29" ht="24" customHeight="1" x14ac:dyDescent="0.2">
      <c r="A28" s="103"/>
      <c r="B28" s="104"/>
      <c r="C28" s="66" t="s">
        <v>51</v>
      </c>
      <c r="D28" s="34" t="s">
        <v>52</v>
      </c>
      <c r="E28" s="106" t="s">
        <v>113</v>
      </c>
      <c r="F28" s="107"/>
      <c r="G28" s="74" t="s">
        <v>115</v>
      </c>
      <c r="H28" s="35"/>
      <c r="I28" s="36"/>
      <c r="J28" s="37"/>
      <c r="K28" s="33">
        <f t="shared" ref="K28:K50" si="2">IF(AC28="OK",IF(AB28="協会員",1800,1800))</f>
        <v>1800</v>
      </c>
      <c r="AB28" s="55" t="str">
        <f t="shared" si="0"/>
        <v>協会員</v>
      </c>
      <c r="AC28" s="54" t="str">
        <f t="shared" si="1"/>
        <v>OK</v>
      </c>
    </row>
    <row r="29" spans="1:29" ht="24" customHeight="1" x14ac:dyDescent="0.2">
      <c r="A29" s="102" t="s">
        <v>4</v>
      </c>
      <c r="B29" s="94" t="s">
        <v>53</v>
      </c>
      <c r="C29" s="67" t="s">
        <v>54</v>
      </c>
      <c r="D29" s="39" t="s">
        <v>55</v>
      </c>
      <c r="E29" s="94" t="s">
        <v>56</v>
      </c>
      <c r="F29" s="95"/>
      <c r="G29" s="73"/>
      <c r="H29" s="31">
        <v>23435</v>
      </c>
      <c r="I29" s="32">
        <f>IF(H29&lt;&gt;"",DATEDIF(H29,DATEVALUE("2025/4/1"),"Y"),"")</f>
        <v>61</v>
      </c>
      <c r="J29" s="38"/>
      <c r="K29" s="33">
        <f t="shared" si="2"/>
        <v>1800</v>
      </c>
      <c r="AB29" s="55" t="str">
        <f t="shared" si="0"/>
        <v>協会員</v>
      </c>
      <c r="AC29" s="54" t="str">
        <f t="shared" si="1"/>
        <v>OK</v>
      </c>
    </row>
    <row r="30" spans="1:29" ht="24" customHeight="1" x14ac:dyDescent="0.2">
      <c r="A30" s="103"/>
      <c r="B30" s="104"/>
      <c r="C30" s="68" t="s">
        <v>57</v>
      </c>
      <c r="D30" s="40" t="s">
        <v>58</v>
      </c>
      <c r="E30" s="106" t="s">
        <v>113</v>
      </c>
      <c r="F30" s="107"/>
      <c r="G30" s="74" t="s">
        <v>116</v>
      </c>
      <c r="H30" s="41" t="s">
        <v>59</v>
      </c>
      <c r="I30" s="36">
        <f>IF(H30&lt;&gt;"",DATEDIF(H30,DATEVALUE("2025/4/1"),"Y"),"")</f>
        <v>63</v>
      </c>
      <c r="J30" s="42"/>
      <c r="K30" s="33">
        <f t="shared" si="2"/>
        <v>1800</v>
      </c>
      <c r="AB30" s="55" t="str">
        <f t="shared" si="0"/>
        <v>協会員</v>
      </c>
      <c r="AC30" s="54" t="str">
        <f t="shared" si="1"/>
        <v>OK</v>
      </c>
    </row>
    <row r="31" spans="1:29" ht="24" customHeight="1" x14ac:dyDescent="0.2">
      <c r="A31" s="98">
        <v>1</v>
      </c>
      <c r="B31" s="100"/>
      <c r="C31" s="69"/>
      <c r="D31" s="47"/>
      <c r="E31" s="92"/>
      <c r="F31" s="93"/>
      <c r="G31" s="46"/>
      <c r="H31" s="49"/>
      <c r="I31" s="57" t="str">
        <f t="shared" ref="I31:I34" si="3">IF(H31&lt;&gt;"",DATEDIF(H31,DATEVALUE("2025/4/1"),"Y"),"")</f>
        <v/>
      </c>
      <c r="J31" s="48"/>
      <c r="K31" s="33" t="b">
        <f t="shared" si="2"/>
        <v>0</v>
      </c>
      <c r="AB31" s="55" t="str">
        <f t="shared" si="0"/>
        <v>協会員</v>
      </c>
      <c r="AC31" s="54" t="str">
        <f t="shared" si="1"/>
        <v>☆</v>
      </c>
    </row>
    <row r="32" spans="1:29" ht="24" customHeight="1" x14ac:dyDescent="0.2">
      <c r="A32" s="99"/>
      <c r="B32" s="101"/>
      <c r="C32" s="70"/>
      <c r="D32" s="43"/>
      <c r="E32" s="96"/>
      <c r="F32" s="97"/>
      <c r="G32" s="62"/>
      <c r="H32" s="44"/>
      <c r="I32" s="58" t="str">
        <f t="shared" si="3"/>
        <v/>
      </c>
      <c r="J32" s="45"/>
      <c r="K32" s="61" t="b">
        <f t="shared" si="2"/>
        <v>0</v>
      </c>
      <c r="AB32" s="55" t="str">
        <f t="shared" si="0"/>
        <v>協会員</v>
      </c>
      <c r="AC32" s="54" t="str">
        <f t="shared" si="1"/>
        <v>☆</v>
      </c>
    </row>
    <row r="33" spans="1:29" ht="24" customHeight="1" x14ac:dyDescent="0.2">
      <c r="A33" s="98">
        <v>2</v>
      </c>
      <c r="B33" s="100"/>
      <c r="C33" s="69"/>
      <c r="D33" s="47"/>
      <c r="E33" s="92"/>
      <c r="F33" s="93"/>
      <c r="G33" s="46"/>
      <c r="H33" s="49"/>
      <c r="I33" s="57" t="str">
        <f t="shared" si="3"/>
        <v/>
      </c>
      <c r="J33" s="48"/>
      <c r="K33" s="33" t="b">
        <f t="shared" si="2"/>
        <v>0</v>
      </c>
      <c r="AB33" s="55" t="str">
        <f t="shared" si="0"/>
        <v>協会員</v>
      </c>
      <c r="AC33" s="54" t="str">
        <f t="shared" si="1"/>
        <v>☆</v>
      </c>
    </row>
    <row r="34" spans="1:29" ht="24" customHeight="1" x14ac:dyDescent="0.2">
      <c r="A34" s="99"/>
      <c r="B34" s="101"/>
      <c r="C34" s="70"/>
      <c r="D34" s="43"/>
      <c r="E34" s="96"/>
      <c r="F34" s="97"/>
      <c r="G34" s="62"/>
      <c r="H34" s="44"/>
      <c r="I34" s="58" t="str">
        <f t="shared" si="3"/>
        <v/>
      </c>
      <c r="J34" s="45"/>
      <c r="K34" s="61" t="b">
        <f t="shared" si="2"/>
        <v>0</v>
      </c>
      <c r="AB34" s="55" t="str">
        <f t="shared" si="0"/>
        <v>協会員</v>
      </c>
      <c r="AC34" s="54" t="str">
        <f t="shared" si="1"/>
        <v>☆</v>
      </c>
    </row>
    <row r="35" spans="1:29" ht="24" customHeight="1" x14ac:dyDescent="0.2">
      <c r="A35" s="98">
        <v>3</v>
      </c>
      <c r="B35" s="100"/>
      <c r="C35" s="69"/>
      <c r="D35" s="47"/>
      <c r="E35" s="92"/>
      <c r="F35" s="93"/>
      <c r="G35" s="46"/>
      <c r="H35" s="49"/>
      <c r="I35" s="57" t="str">
        <f t="shared" ref="I35:I50" si="4">IF(H35&lt;&gt;"",DATEDIF(H35,DATEVALUE("2025/4/1"),"Y"),"")</f>
        <v/>
      </c>
      <c r="J35" s="48"/>
      <c r="K35" s="33" t="b">
        <f t="shared" si="2"/>
        <v>0</v>
      </c>
      <c r="AB35" s="55" t="str">
        <f t="shared" si="0"/>
        <v>協会員</v>
      </c>
      <c r="AC35" s="54" t="str">
        <f t="shared" si="1"/>
        <v>☆</v>
      </c>
    </row>
    <row r="36" spans="1:29" ht="24" customHeight="1" x14ac:dyDescent="0.2">
      <c r="A36" s="99"/>
      <c r="B36" s="101"/>
      <c r="C36" s="70"/>
      <c r="D36" s="43"/>
      <c r="E36" s="96"/>
      <c r="F36" s="97"/>
      <c r="G36" s="62"/>
      <c r="H36" s="44"/>
      <c r="I36" s="58" t="str">
        <f t="shared" si="4"/>
        <v/>
      </c>
      <c r="J36" s="45"/>
      <c r="K36" s="61" t="b">
        <f t="shared" si="2"/>
        <v>0</v>
      </c>
      <c r="AB36" s="55" t="str">
        <f t="shared" si="0"/>
        <v>協会員</v>
      </c>
      <c r="AC36" s="54" t="str">
        <f t="shared" si="1"/>
        <v>☆</v>
      </c>
    </row>
    <row r="37" spans="1:29" ht="24" customHeight="1" x14ac:dyDescent="0.2">
      <c r="A37" s="98">
        <v>4</v>
      </c>
      <c r="B37" s="100"/>
      <c r="C37" s="69"/>
      <c r="D37" s="47"/>
      <c r="E37" s="92"/>
      <c r="F37" s="93"/>
      <c r="G37" s="46"/>
      <c r="H37" s="49"/>
      <c r="I37" s="57" t="str">
        <f t="shared" si="4"/>
        <v/>
      </c>
      <c r="J37" s="48"/>
      <c r="K37" s="33" t="b">
        <f t="shared" si="2"/>
        <v>0</v>
      </c>
      <c r="AB37" s="55" t="str">
        <f t="shared" si="0"/>
        <v>協会員</v>
      </c>
      <c r="AC37" s="54" t="str">
        <f t="shared" si="1"/>
        <v>☆</v>
      </c>
    </row>
    <row r="38" spans="1:29" ht="24" customHeight="1" x14ac:dyDescent="0.2">
      <c r="A38" s="99"/>
      <c r="B38" s="101"/>
      <c r="C38" s="70"/>
      <c r="D38" s="43"/>
      <c r="E38" s="96"/>
      <c r="F38" s="97"/>
      <c r="G38" s="62"/>
      <c r="H38" s="44"/>
      <c r="I38" s="58" t="str">
        <f t="shared" si="4"/>
        <v/>
      </c>
      <c r="J38" s="45"/>
      <c r="K38" s="61" t="b">
        <f t="shared" si="2"/>
        <v>0</v>
      </c>
      <c r="AB38" s="55" t="str">
        <f t="shared" si="0"/>
        <v>協会員</v>
      </c>
      <c r="AC38" s="54" t="str">
        <f t="shared" si="1"/>
        <v>☆</v>
      </c>
    </row>
    <row r="39" spans="1:29" ht="24" customHeight="1" x14ac:dyDescent="0.2">
      <c r="A39" s="98">
        <v>5</v>
      </c>
      <c r="B39" s="100"/>
      <c r="C39" s="69"/>
      <c r="D39" s="47"/>
      <c r="E39" s="92"/>
      <c r="F39" s="93"/>
      <c r="G39" s="46"/>
      <c r="H39" s="49"/>
      <c r="I39" s="57" t="str">
        <f t="shared" si="4"/>
        <v/>
      </c>
      <c r="J39" s="48"/>
      <c r="K39" s="33" t="b">
        <f t="shared" si="2"/>
        <v>0</v>
      </c>
      <c r="AB39" s="55" t="str">
        <f t="shared" si="0"/>
        <v>協会員</v>
      </c>
      <c r="AC39" s="54" t="str">
        <f t="shared" si="1"/>
        <v>☆</v>
      </c>
    </row>
    <row r="40" spans="1:29" ht="24" customHeight="1" x14ac:dyDescent="0.2">
      <c r="A40" s="99"/>
      <c r="B40" s="101"/>
      <c r="C40" s="70"/>
      <c r="D40" s="43"/>
      <c r="E40" s="96"/>
      <c r="F40" s="97"/>
      <c r="G40" s="62"/>
      <c r="H40" s="44"/>
      <c r="I40" s="58" t="str">
        <f t="shared" si="4"/>
        <v/>
      </c>
      <c r="J40" s="45"/>
      <c r="K40" s="61" t="b">
        <f t="shared" si="2"/>
        <v>0</v>
      </c>
      <c r="AB40" s="55" t="str">
        <f t="shared" si="0"/>
        <v>協会員</v>
      </c>
      <c r="AC40" s="54" t="str">
        <f t="shared" si="1"/>
        <v>☆</v>
      </c>
    </row>
    <row r="41" spans="1:29" ht="24" customHeight="1" x14ac:dyDescent="0.2">
      <c r="A41" s="98">
        <v>6</v>
      </c>
      <c r="B41" s="100"/>
      <c r="C41" s="69"/>
      <c r="D41" s="47"/>
      <c r="E41" s="92"/>
      <c r="F41" s="93"/>
      <c r="G41" s="46"/>
      <c r="H41" s="49"/>
      <c r="I41" s="57" t="str">
        <f t="shared" si="4"/>
        <v/>
      </c>
      <c r="J41" s="48"/>
      <c r="K41" s="33" t="b">
        <f t="shared" si="2"/>
        <v>0</v>
      </c>
      <c r="AB41" s="55" t="str">
        <f t="shared" si="0"/>
        <v>協会員</v>
      </c>
      <c r="AC41" s="54" t="str">
        <f t="shared" si="1"/>
        <v>☆</v>
      </c>
    </row>
    <row r="42" spans="1:29" ht="24" customHeight="1" x14ac:dyDescent="0.2">
      <c r="A42" s="99"/>
      <c r="B42" s="101"/>
      <c r="C42" s="70"/>
      <c r="D42" s="43"/>
      <c r="E42" s="96"/>
      <c r="F42" s="97"/>
      <c r="G42" s="62"/>
      <c r="H42" s="44"/>
      <c r="I42" s="58" t="str">
        <f t="shared" si="4"/>
        <v/>
      </c>
      <c r="J42" s="45"/>
      <c r="K42" s="61" t="b">
        <f t="shared" si="2"/>
        <v>0</v>
      </c>
      <c r="AB42" s="55" t="str">
        <f t="shared" si="0"/>
        <v>協会員</v>
      </c>
      <c r="AC42" s="54" t="str">
        <f t="shared" si="1"/>
        <v>☆</v>
      </c>
    </row>
    <row r="43" spans="1:29" ht="24" customHeight="1" x14ac:dyDescent="0.2">
      <c r="A43" s="98">
        <v>7</v>
      </c>
      <c r="B43" s="100"/>
      <c r="C43" s="69"/>
      <c r="D43" s="47"/>
      <c r="E43" s="92"/>
      <c r="F43" s="93"/>
      <c r="G43" s="46"/>
      <c r="H43" s="49"/>
      <c r="I43" s="57" t="str">
        <f t="shared" si="4"/>
        <v/>
      </c>
      <c r="J43" s="48"/>
      <c r="K43" s="33" t="b">
        <f t="shared" si="2"/>
        <v>0</v>
      </c>
      <c r="AB43" s="55" t="str">
        <f t="shared" si="0"/>
        <v>協会員</v>
      </c>
      <c r="AC43" s="54" t="str">
        <f t="shared" si="1"/>
        <v>☆</v>
      </c>
    </row>
    <row r="44" spans="1:29" ht="24" customHeight="1" x14ac:dyDescent="0.2">
      <c r="A44" s="99"/>
      <c r="B44" s="101"/>
      <c r="C44" s="70"/>
      <c r="D44" s="43"/>
      <c r="E44" s="96"/>
      <c r="F44" s="97"/>
      <c r="G44" s="62"/>
      <c r="H44" s="44"/>
      <c r="I44" s="58" t="str">
        <f t="shared" si="4"/>
        <v/>
      </c>
      <c r="J44" s="45"/>
      <c r="K44" s="61" t="b">
        <f t="shared" si="2"/>
        <v>0</v>
      </c>
      <c r="AB44" s="55" t="str">
        <f t="shared" si="0"/>
        <v>協会員</v>
      </c>
      <c r="AC44" s="54" t="str">
        <f t="shared" si="1"/>
        <v>☆</v>
      </c>
    </row>
    <row r="45" spans="1:29" ht="24" customHeight="1" x14ac:dyDescent="0.2">
      <c r="A45" s="98">
        <v>8</v>
      </c>
      <c r="B45" s="100"/>
      <c r="C45" s="69"/>
      <c r="D45" s="47"/>
      <c r="E45" s="92"/>
      <c r="F45" s="93"/>
      <c r="G45" s="46"/>
      <c r="H45" s="49"/>
      <c r="I45" s="57" t="str">
        <f t="shared" si="4"/>
        <v/>
      </c>
      <c r="J45" s="48"/>
      <c r="K45" s="33" t="b">
        <f t="shared" si="2"/>
        <v>0</v>
      </c>
      <c r="AB45" s="55" t="str">
        <f t="shared" si="0"/>
        <v>協会員</v>
      </c>
      <c r="AC45" s="54" t="str">
        <f t="shared" si="1"/>
        <v>☆</v>
      </c>
    </row>
    <row r="46" spans="1:29" ht="24" customHeight="1" x14ac:dyDescent="0.2">
      <c r="A46" s="99"/>
      <c r="B46" s="101"/>
      <c r="C46" s="70"/>
      <c r="D46" s="43"/>
      <c r="E46" s="96"/>
      <c r="F46" s="97"/>
      <c r="G46" s="62"/>
      <c r="H46" s="44"/>
      <c r="I46" s="58" t="str">
        <f t="shared" si="4"/>
        <v/>
      </c>
      <c r="J46" s="45"/>
      <c r="K46" s="61" t="b">
        <f t="shared" si="2"/>
        <v>0</v>
      </c>
      <c r="AB46" s="55" t="str">
        <f t="shared" si="0"/>
        <v>協会員</v>
      </c>
      <c r="AC46" s="54" t="str">
        <f t="shared" si="1"/>
        <v>☆</v>
      </c>
    </row>
    <row r="47" spans="1:29" ht="24" customHeight="1" x14ac:dyDescent="0.2">
      <c r="A47" s="98">
        <v>9</v>
      </c>
      <c r="B47" s="100"/>
      <c r="C47" s="69"/>
      <c r="D47" s="47"/>
      <c r="E47" s="92"/>
      <c r="F47" s="93"/>
      <c r="G47" s="46"/>
      <c r="H47" s="49"/>
      <c r="I47" s="57" t="str">
        <f t="shared" si="4"/>
        <v/>
      </c>
      <c r="J47" s="48"/>
      <c r="K47" s="33" t="b">
        <f t="shared" si="2"/>
        <v>0</v>
      </c>
      <c r="AB47" s="55" t="str">
        <f t="shared" si="0"/>
        <v>協会員</v>
      </c>
      <c r="AC47" s="54" t="str">
        <f t="shared" si="1"/>
        <v>☆</v>
      </c>
    </row>
    <row r="48" spans="1:29" ht="24" customHeight="1" x14ac:dyDescent="0.2">
      <c r="A48" s="99"/>
      <c r="B48" s="101"/>
      <c r="C48" s="70"/>
      <c r="D48" s="43"/>
      <c r="E48" s="96"/>
      <c r="F48" s="97"/>
      <c r="G48" s="62"/>
      <c r="H48" s="44"/>
      <c r="I48" s="58" t="str">
        <f t="shared" si="4"/>
        <v/>
      </c>
      <c r="J48" s="45"/>
      <c r="K48" s="61" t="b">
        <f t="shared" si="2"/>
        <v>0</v>
      </c>
      <c r="AB48" s="55" t="str">
        <f t="shared" si="0"/>
        <v>協会員</v>
      </c>
      <c r="AC48" s="54" t="str">
        <f t="shared" si="1"/>
        <v>☆</v>
      </c>
    </row>
    <row r="49" spans="1:29" ht="21.75" customHeight="1" x14ac:dyDescent="0.2">
      <c r="A49" s="98">
        <v>10</v>
      </c>
      <c r="B49" s="100"/>
      <c r="C49" s="69"/>
      <c r="D49" s="47"/>
      <c r="E49" s="92"/>
      <c r="F49" s="93"/>
      <c r="G49" s="46"/>
      <c r="H49" s="49"/>
      <c r="I49" s="57" t="str">
        <f t="shared" si="4"/>
        <v/>
      </c>
      <c r="J49" s="48"/>
      <c r="K49" s="33" t="b">
        <f t="shared" si="2"/>
        <v>0</v>
      </c>
      <c r="AB49" s="55" t="str">
        <f t="shared" si="0"/>
        <v>協会員</v>
      </c>
      <c r="AC49" s="54" t="str">
        <f t="shared" si="1"/>
        <v>☆</v>
      </c>
    </row>
    <row r="50" spans="1:29" ht="21.75" customHeight="1" thickBot="1" x14ac:dyDescent="0.25">
      <c r="A50" s="118"/>
      <c r="B50" s="101"/>
      <c r="C50" s="71"/>
      <c r="D50" s="50"/>
      <c r="E50" s="119"/>
      <c r="F50" s="120"/>
      <c r="G50" s="72"/>
      <c r="H50" s="51"/>
      <c r="I50" s="59" t="str">
        <f t="shared" si="4"/>
        <v/>
      </c>
      <c r="J50" s="52"/>
      <c r="K50" s="60" t="b">
        <f t="shared" si="2"/>
        <v>0</v>
      </c>
      <c r="AB50" s="55" t="str">
        <f t="shared" si="0"/>
        <v>協会員</v>
      </c>
      <c r="AC50" s="54" t="str">
        <f t="shared" si="1"/>
        <v>☆</v>
      </c>
    </row>
    <row r="58" spans="1:29" ht="21.75" customHeight="1" x14ac:dyDescent="0.2">
      <c r="P58" s="1" t="s">
        <v>13</v>
      </c>
      <c r="Q58" s="1" t="s">
        <v>31</v>
      </c>
      <c r="R58" s="56" t="s">
        <v>64</v>
      </c>
    </row>
    <row r="59" spans="1:29" ht="21.75" customHeight="1" x14ac:dyDescent="0.2">
      <c r="P59" s="1" t="s">
        <v>14</v>
      </c>
      <c r="R59" s="56" t="s">
        <v>49</v>
      </c>
    </row>
    <row r="60" spans="1:29" ht="21.75" customHeight="1" x14ac:dyDescent="0.2">
      <c r="P60" s="1" t="s">
        <v>15</v>
      </c>
      <c r="R60" s="56" t="s">
        <v>61</v>
      </c>
    </row>
    <row r="61" spans="1:29" ht="21.75" customHeight="1" x14ac:dyDescent="0.2">
      <c r="P61" s="1" t="s">
        <v>16</v>
      </c>
      <c r="R61" s="56" t="s">
        <v>66</v>
      </c>
    </row>
    <row r="62" spans="1:29" ht="21.75" customHeight="1" x14ac:dyDescent="0.2">
      <c r="P62" s="1" t="s">
        <v>109</v>
      </c>
      <c r="R62" s="56" t="s">
        <v>67</v>
      </c>
    </row>
    <row r="63" spans="1:29" ht="21.75" customHeight="1" x14ac:dyDescent="0.2">
      <c r="P63" s="1" t="s">
        <v>65</v>
      </c>
      <c r="R63" s="56" t="s">
        <v>69</v>
      </c>
    </row>
    <row r="64" spans="1:29" ht="21.75" customHeight="1" x14ac:dyDescent="0.2">
      <c r="P64" s="1" t="s">
        <v>9</v>
      </c>
      <c r="Q64" s="1" t="s">
        <v>68</v>
      </c>
      <c r="R64" s="56" t="s">
        <v>71</v>
      </c>
    </row>
    <row r="65" spans="16:18" ht="21.75" customHeight="1" x14ac:dyDescent="0.2">
      <c r="P65" s="1" t="s">
        <v>10</v>
      </c>
      <c r="Q65" s="1" t="s">
        <v>70</v>
      </c>
      <c r="R65" s="56" t="s">
        <v>72</v>
      </c>
    </row>
    <row r="66" spans="16:18" ht="21.75" customHeight="1" x14ac:dyDescent="0.2">
      <c r="P66" s="1" t="s">
        <v>11</v>
      </c>
      <c r="R66" s="56" t="s">
        <v>62</v>
      </c>
    </row>
    <row r="67" spans="16:18" ht="21.75" customHeight="1" x14ac:dyDescent="0.2">
      <c r="P67" s="1" t="s">
        <v>12</v>
      </c>
      <c r="R67" s="56" t="s">
        <v>73</v>
      </c>
    </row>
    <row r="68" spans="16:18" ht="21.75" customHeight="1" x14ac:dyDescent="0.2">
      <c r="P68" s="1" t="s">
        <v>110</v>
      </c>
      <c r="R68" s="56" t="s">
        <v>74</v>
      </c>
    </row>
    <row r="69" spans="16:18" ht="21.75" customHeight="1" x14ac:dyDescent="0.2">
      <c r="P69" s="1" t="s">
        <v>53</v>
      </c>
      <c r="R69" s="56" t="s">
        <v>75</v>
      </c>
    </row>
    <row r="70" spans="16:18" ht="21.75" customHeight="1" x14ac:dyDescent="0.2">
      <c r="R70" s="56" t="s">
        <v>76</v>
      </c>
    </row>
    <row r="71" spans="16:18" ht="21.75" customHeight="1" x14ac:dyDescent="0.2">
      <c r="R71" s="56" t="s">
        <v>77</v>
      </c>
    </row>
    <row r="72" spans="16:18" ht="21.75" customHeight="1" x14ac:dyDescent="0.2">
      <c r="R72" s="56" t="s">
        <v>78</v>
      </c>
    </row>
    <row r="73" spans="16:18" ht="21.75" customHeight="1" x14ac:dyDescent="0.2">
      <c r="R73" s="56" t="s">
        <v>79</v>
      </c>
    </row>
    <row r="74" spans="16:18" ht="21.75" customHeight="1" x14ac:dyDescent="0.2">
      <c r="R74" s="56" t="s">
        <v>80</v>
      </c>
    </row>
    <row r="75" spans="16:18" ht="21.75" customHeight="1" x14ac:dyDescent="0.2">
      <c r="R75" s="56" t="s">
        <v>60</v>
      </c>
    </row>
    <row r="76" spans="16:18" ht="21.75" customHeight="1" x14ac:dyDescent="0.2">
      <c r="R76" s="56" t="s">
        <v>112</v>
      </c>
    </row>
    <row r="77" spans="16:18" ht="21.75" customHeight="1" x14ac:dyDescent="0.2">
      <c r="R77" s="56" t="s">
        <v>81</v>
      </c>
    </row>
    <row r="78" spans="16:18" ht="21.75" customHeight="1" x14ac:dyDescent="0.2">
      <c r="R78" s="56" t="s">
        <v>82</v>
      </c>
    </row>
    <row r="79" spans="16:18" ht="21.75" customHeight="1" x14ac:dyDescent="0.2">
      <c r="R79" s="56" t="s">
        <v>83</v>
      </c>
    </row>
    <row r="80" spans="16:18" ht="21.75" customHeight="1" x14ac:dyDescent="0.2">
      <c r="R80" s="56" t="s">
        <v>84</v>
      </c>
    </row>
    <row r="81" spans="3:19" ht="21.75" customHeight="1" x14ac:dyDescent="0.2">
      <c r="R81" s="56" t="s">
        <v>85</v>
      </c>
    </row>
    <row r="82" spans="3:19" ht="21.75" customHeight="1" x14ac:dyDescent="0.2">
      <c r="R82" s="56" t="s">
        <v>86</v>
      </c>
    </row>
    <row r="83" spans="3:19" ht="21.75" customHeight="1" x14ac:dyDescent="0.2">
      <c r="R83" s="56" t="s">
        <v>87</v>
      </c>
    </row>
    <row r="84" spans="3:19" ht="21.75" customHeight="1" x14ac:dyDescent="0.2">
      <c r="R84" s="56" t="s">
        <v>88</v>
      </c>
    </row>
    <row r="85" spans="3:19" ht="21.75" customHeight="1" x14ac:dyDescent="0.2">
      <c r="R85" s="56" t="s">
        <v>111</v>
      </c>
      <c r="S85" s="56"/>
    </row>
    <row r="86" spans="3:19" ht="21.75" customHeight="1" x14ac:dyDescent="0.2">
      <c r="R86" s="56" t="s">
        <v>89</v>
      </c>
    </row>
    <row r="87" spans="3:19" ht="21.75" customHeight="1" x14ac:dyDescent="0.2">
      <c r="R87" s="56" t="s">
        <v>90</v>
      </c>
    </row>
    <row r="88" spans="3:19" ht="21.75" customHeight="1" x14ac:dyDescent="0.2">
      <c r="R88" s="56" t="s">
        <v>56</v>
      </c>
    </row>
    <row r="89" spans="3:19" ht="21.75" customHeight="1" x14ac:dyDescent="0.2">
      <c r="R89" s="56" t="s">
        <v>91</v>
      </c>
    </row>
    <row r="90" spans="3:19" ht="21.75" customHeight="1" x14ac:dyDescent="0.2">
      <c r="R90" s="56" t="s">
        <v>92</v>
      </c>
    </row>
    <row r="91" spans="3:19" ht="21.75" customHeight="1" x14ac:dyDescent="0.2">
      <c r="R91" s="56" t="s">
        <v>93</v>
      </c>
    </row>
    <row r="92" spans="3:19" ht="21.75" customHeight="1" x14ac:dyDescent="0.2">
      <c r="R92" s="56" t="s">
        <v>94</v>
      </c>
    </row>
    <row r="93" spans="3:19" ht="21.75" customHeight="1" x14ac:dyDescent="0.2">
      <c r="R93" s="56" t="s">
        <v>95</v>
      </c>
    </row>
    <row r="94" spans="3:19" ht="21.75" customHeight="1" x14ac:dyDescent="0.2">
      <c r="C94" s="1" t="s">
        <v>25</v>
      </c>
      <c r="R94" s="56" t="s">
        <v>96</v>
      </c>
    </row>
    <row r="95" spans="3:19" ht="21.75" customHeight="1" x14ac:dyDescent="0.2">
      <c r="C95" s="1" t="s">
        <v>26</v>
      </c>
      <c r="R95" s="1" t="s">
        <v>97</v>
      </c>
    </row>
    <row r="96" spans="3:19" ht="21.75" customHeight="1" x14ac:dyDescent="0.2">
      <c r="C96" s="1" t="s">
        <v>27</v>
      </c>
      <c r="R96" s="56" t="s">
        <v>98</v>
      </c>
    </row>
    <row r="97" spans="3:18" ht="21.75" customHeight="1" x14ac:dyDescent="0.2">
      <c r="C97" s="1" t="s">
        <v>28</v>
      </c>
      <c r="R97" s="56" t="s">
        <v>99</v>
      </c>
    </row>
    <row r="98" spans="3:18" ht="21.75" customHeight="1" x14ac:dyDescent="0.2">
      <c r="R98" s="56" t="s">
        <v>63</v>
      </c>
    </row>
    <row r="99" spans="3:18" ht="21.75" customHeight="1" x14ac:dyDescent="0.2">
      <c r="R99" s="56" t="s">
        <v>100</v>
      </c>
    </row>
    <row r="100" spans="3:18" ht="21.75" customHeight="1" x14ac:dyDescent="0.2">
      <c r="C100" s="1" t="s">
        <v>18</v>
      </c>
      <c r="R100" s="56" t="s">
        <v>101</v>
      </c>
    </row>
    <row r="101" spans="3:18" ht="21.75" customHeight="1" x14ac:dyDescent="0.2">
      <c r="C101" s="1" t="s">
        <v>19</v>
      </c>
      <c r="R101" s="56" t="s">
        <v>102</v>
      </c>
    </row>
    <row r="102" spans="3:18" ht="21.75" customHeight="1" x14ac:dyDescent="0.2">
      <c r="C102" s="1" t="s">
        <v>20</v>
      </c>
      <c r="R102" s="56" t="s">
        <v>103</v>
      </c>
    </row>
    <row r="103" spans="3:18" ht="21.75" customHeight="1" x14ac:dyDescent="0.2">
      <c r="C103" s="1" t="s">
        <v>21</v>
      </c>
      <c r="R103" s="56" t="s">
        <v>104</v>
      </c>
    </row>
    <row r="104" spans="3:18" ht="21.75" customHeight="1" x14ac:dyDescent="0.2">
      <c r="R104" s="56" t="s">
        <v>105</v>
      </c>
    </row>
    <row r="105" spans="3:18" ht="21.75" customHeight="1" x14ac:dyDescent="0.2">
      <c r="R105" s="56" t="s">
        <v>106</v>
      </c>
    </row>
    <row r="106" spans="3:18" ht="21.75" customHeight="1" x14ac:dyDescent="0.2">
      <c r="R106" s="56" t="s">
        <v>113</v>
      </c>
    </row>
  </sheetData>
  <protectedRanges>
    <protectedRange sqref="A1:K1" name="範囲5"/>
    <protectedRange sqref="B17:E18" name="範囲1"/>
    <protectedRange sqref="A4:IV4" name="範囲4"/>
    <protectedRange sqref="A31:A50 C41:F50 J31:J50 E31:H32 E33:F40 G33:H50" name="範囲1_1"/>
    <protectedRange sqref="C35:D40 B35:B50 B31:D34" name="範囲3_1"/>
  </protectedRanges>
  <mergeCells count="68">
    <mergeCell ref="A49:A50"/>
    <mergeCell ref="B49:B50"/>
    <mergeCell ref="E49:F49"/>
    <mergeCell ref="E50:F50"/>
    <mergeCell ref="D16:E16"/>
    <mergeCell ref="E31:F31"/>
    <mergeCell ref="E32:F32"/>
    <mergeCell ref="E33:F33"/>
    <mergeCell ref="E37:F37"/>
    <mergeCell ref="A37:A38"/>
    <mergeCell ref="A39:A40"/>
    <mergeCell ref="A41:A42"/>
    <mergeCell ref="A43:A44"/>
    <mergeCell ref="E44:F44"/>
    <mergeCell ref="B41:B42"/>
    <mergeCell ref="B43:B44"/>
    <mergeCell ref="B39:B40"/>
    <mergeCell ref="A1:J1"/>
    <mergeCell ref="E35:F35"/>
    <mergeCell ref="E36:F36"/>
    <mergeCell ref="B27:B28"/>
    <mergeCell ref="E28:F28"/>
    <mergeCell ref="G17:G18"/>
    <mergeCell ref="F17:F18"/>
    <mergeCell ref="E26:F26"/>
    <mergeCell ref="B21:H21"/>
    <mergeCell ref="E30:F30"/>
    <mergeCell ref="B24:H24"/>
    <mergeCell ref="B6:H6"/>
    <mergeCell ref="B5:H5"/>
    <mergeCell ref="B8:H8"/>
    <mergeCell ref="B14:H14"/>
    <mergeCell ref="B29:B30"/>
    <mergeCell ref="B31:B32"/>
    <mergeCell ref="B33:B34"/>
    <mergeCell ref="B35:B36"/>
    <mergeCell ref="B37:B38"/>
    <mergeCell ref="A27:A28"/>
    <mergeCell ref="A29:A30"/>
    <mergeCell ref="A31:A32"/>
    <mergeCell ref="A33:A34"/>
    <mergeCell ref="A35:A36"/>
    <mergeCell ref="A47:A48"/>
    <mergeCell ref="B47:B48"/>
    <mergeCell ref="E47:F47"/>
    <mergeCell ref="E48:F48"/>
    <mergeCell ref="A45:A46"/>
    <mergeCell ref="B45:B46"/>
    <mergeCell ref="E45:F45"/>
    <mergeCell ref="E46:F46"/>
    <mergeCell ref="E43:F43"/>
    <mergeCell ref="E39:F39"/>
    <mergeCell ref="E27:F27"/>
    <mergeCell ref="E29:F29"/>
    <mergeCell ref="E34:F34"/>
    <mergeCell ref="E40:F40"/>
    <mergeCell ref="E38:F38"/>
    <mergeCell ref="E41:F41"/>
    <mergeCell ref="E42:F42"/>
    <mergeCell ref="B19:C19"/>
    <mergeCell ref="B11:H11"/>
    <mergeCell ref="B12:H12"/>
    <mergeCell ref="B17:C18"/>
    <mergeCell ref="D17:E18"/>
    <mergeCell ref="D19:E19"/>
    <mergeCell ref="H17:H19"/>
    <mergeCell ref="B16:C16"/>
    <mergeCell ref="B13:I13"/>
  </mergeCells>
  <phoneticPr fontId="1"/>
  <conditionalFormatting sqref="C28:D28">
    <cfRule type="notContainsText" dxfId="6" priority="18" stopIfTrue="1" operator="notContains" text="　">
      <formula>ISERROR(SEARCH("　",C28))</formula>
    </cfRule>
  </conditionalFormatting>
  <conditionalFormatting sqref="C30:D50">
    <cfRule type="notContainsText" dxfId="5" priority="9" stopIfTrue="1" operator="notContains" text="　">
      <formula>ISERROR(SEARCH("　",C30))</formula>
    </cfRule>
  </conditionalFormatting>
  <conditionalFormatting sqref="I29">
    <cfRule type="cellIs" dxfId="4" priority="17" operator="lessThan">
      <formula>60</formula>
    </cfRule>
  </conditionalFormatting>
  <conditionalFormatting sqref="I31:I50">
    <cfRule type="cellIs" dxfId="3" priority="1" operator="lessThan">
      <formula>49</formula>
    </cfRule>
    <cfRule type="cellIs" dxfId="2" priority="2" operator="lessThan">
      <formula>50</formula>
    </cfRule>
    <cfRule type="cellIs" dxfId="1" priority="3" operator="lessThan">
      <formula>50</formula>
    </cfRule>
    <cfRule type="cellIs" dxfId="0" priority="4" operator="lessThan">
      <formula>49</formula>
    </cfRule>
  </conditionalFormatting>
  <dataValidations count="4">
    <dataValidation type="list" allowBlank="1" showInputMessage="1" showErrorMessage="1" sqref="D19:E19" xr:uid="{F85ECAD3-F606-4ECA-ABAD-41A5D1CF5027}">
      <formula1>$C$94:$C$103</formula1>
    </dataValidation>
    <dataValidation type="list" allowBlank="1" showInputMessage="1" showErrorMessage="1" sqref="B27:B50" xr:uid="{F189C214-2081-4D92-977E-B16788B8A8C3}">
      <formula1>$P$58:$P$69</formula1>
    </dataValidation>
    <dataValidation type="list" allowBlank="1" showInputMessage="1" showErrorMessage="1" sqref="J27:J50" xr:uid="{CEBC7A6D-1B03-4AE1-ACEC-99FBA7FBFC9D}">
      <formula1>$Q$58</formula1>
    </dataValidation>
    <dataValidation type="list" allowBlank="1" showInputMessage="1" showErrorMessage="1" sqref="E27:F50" xr:uid="{4015ABAC-CAEA-4DE5-A27E-6BFCBF1570F1}">
      <formula1>$R$58:$R$108</formula1>
    </dataValidation>
  </dataValidations>
  <pageMargins left="0.27" right="0.08" top="0.3" bottom="0.21" header="0.12" footer="0.2"/>
  <pageSetup paperSize="9" scale="7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キヤノン販売株式会社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標準ソフトウェア(社内事務用)</dc:creator>
  <cp:lastModifiedBy>sasanao_sasataku@outlook.jp</cp:lastModifiedBy>
  <cp:lastPrinted>2021-06-05T23:42:21Z</cp:lastPrinted>
  <dcterms:created xsi:type="dcterms:W3CDTF">2004-04-24T05:59:46Z</dcterms:created>
  <dcterms:modified xsi:type="dcterms:W3CDTF">2025-08-18T12:28:56Z</dcterms:modified>
</cp:coreProperties>
</file>